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rrisonwensley/Desktop/Thesis/Data for Submission/"/>
    </mc:Choice>
  </mc:AlternateContent>
  <xr:revisionPtr revIDLastSave="0" documentId="8_{08250C1E-DE92-C64B-AED0-2DFABF3A79F4}" xr6:coauthVersionLast="36" xr6:coauthVersionMax="36" xr10:uidLastSave="{00000000-0000-0000-0000-000000000000}"/>
  <bookViews>
    <workbookView xWindow="940" yWindow="960" windowWidth="27500" windowHeight="16540" xr2:uid="{572B7064-606F-2848-B9A5-E67C9174440A}"/>
  </bookViews>
  <sheets>
    <sheet name="Uptake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1" l="1"/>
  <c r="O29" i="1" s="1"/>
  <c r="G45" i="1"/>
  <c r="O22" i="1" s="1"/>
  <c r="G43" i="1"/>
  <c r="O15" i="1" s="1"/>
  <c r="G41" i="1"/>
  <c r="O8" i="1" s="1"/>
  <c r="D47" i="1"/>
  <c r="L29" i="1" s="1"/>
  <c r="D45" i="1"/>
  <c r="L22" i="1" s="1"/>
  <c r="D43" i="1"/>
  <c r="L15" i="1" s="1"/>
  <c r="D41" i="1"/>
  <c r="L8" i="1" s="1"/>
  <c r="G38" i="1"/>
  <c r="O28" i="1" s="1"/>
  <c r="G36" i="1"/>
  <c r="O21" i="1" s="1"/>
  <c r="G34" i="1"/>
  <c r="O14" i="1" s="1"/>
  <c r="G32" i="1"/>
  <c r="O7" i="1" s="1"/>
  <c r="G29" i="1"/>
  <c r="O27" i="1" s="1"/>
  <c r="G27" i="1"/>
  <c r="O20" i="1" s="1"/>
  <c r="G25" i="1"/>
  <c r="O13" i="1" s="1"/>
  <c r="G23" i="1"/>
  <c r="O6" i="1" s="1"/>
  <c r="G20" i="1"/>
  <c r="O26" i="1" s="1"/>
  <c r="G18" i="1"/>
  <c r="O19" i="1" s="1"/>
  <c r="G16" i="1"/>
  <c r="O12" i="1" s="1"/>
  <c r="G14" i="1"/>
  <c r="O5" i="1" s="1"/>
  <c r="G11" i="1"/>
  <c r="O25" i="1" s="1"/>
  <c r="G9" i="1"/>
  <c r="O18" i="1" s="1"/>
  <c r="G7" i="1"/>
  <c r="O11" i="1" s="1"/>
  <c r="G5" i="1"/>
  <c r="O4" i="1" s="1"/>
  <c r="D38" i="1"/>
  <c r="L28" i="1" s="1"/>
  <c r="D36" i="1"/>
  <c r="L21" i="1" s="1"/>
  <c r="D34" i="1"/>
  <c r="L14" i="1" s="1"/>
  <c r="D32" i="1"/>
  <c r="L7" i="1" s="1"/>
  <c r="D29" i="1"/>
  <c r="L27" i="1" s="1"/>
  <c r="D27" i="1"/>
  <c r="L20" i="1" s="1"/>
  <c r="D25" i="1"/>
  <c r="L13" i="1" s="1"/>
  <c r="D23" i="1"/>
  <c r="L6" i="1" s="1"/>
  <c r="D20" i="1"/>
  <c r="L26" i="1" s="1"/>
  <c r="D18" i="1"/>
  <c r="L19" i="1" s="1"/>
  <c r="D16" i="1"/>
  <c r="L12" i="1" s="1"/>
  <c r="D14" i="1"/>
  <c r="L5" i="1" s="1"/>
  <c r="D11" i="1"/>
  <c r="L25" i="1" s="1"/>
  <c r="D7" i="1"/>
  <c r="L11" i="1" s="1"/>
  <c r="D9" i="1"/>
  <c r="L18" i="1" s="1"/>
  <c r="D5" i="1"/>
  <c r="L4" i="1" s="1"/>
  <c r="C45" i="1"/>
  <c r="K22" i="1" s="1"/>
  <c r="C47" i="1"/>
  <c r="F45" i="1"/>
  <c r="N22" i="1" s="1"/>
  <c r="F47" i="1"/>
  <c r="N25" i="1"/>
  <c r="N20" i="1"/>
  <c r="N11" i="1"/>
  <c r="N8" i="1"/>
  <c r="K26" i="1"/>
  <c r="K21" i="1"/>
  <c r="K11" i="1"/>
  <c r="K4" i="1"/>
  <c r="C38" i="1"/>
  <c r="K28" i="1" s="1"/>
  <c r="C36" i="1"/>
  <c r="C34" i="1"/>
  <c r="K14" i="1" s="1"/>
  <c r="C32" i="1"/>
  <c r="K7" i="1" s="1"/>
  <c r="N29" i="1"/>
  <c r="F43" i="1"/>
  <c r="N15" i="1" s="1"/>
  <c r="F41" i="1"/>
  <c r="F38" i="1"/>
  <c r="N28" i="1" s="1"/>
  <c r="F36" i="1"/>
  <c r="N21" i="1" s="1"/>
  <c r="F34" i="1"/>
  <c r="N14" i="1" s="1"/>
  <c r="F32" i="1"/>
  <c r="N7" i="1" s="1"/>
  <c r="F29" i="1"/>
  <c r="N27" i="1" s="1"/>
  <c r="F27" i="1"/>
  <c r="F25" i="1"/>
  <c r="N13" i="1" s="1"/>
  <c r="F23" i="1"/>
  <c r="N6" i="1" s="1"/>
  <c r="F20" i="1"/>
  <c r="N26" i="1" s="1"/>
  <c r="F18" i="1"/>
  <c r="N19" i="1" s="1"/>
  <c r="F16" i="1"/>
  <c r="N12" i="1" s="1"/>
  <c r="F14" i="1"/>
  <c r="N5" i="1" s="1"/>
  <c r="F11" i="1"/>
  <c r="F9" i="1"/>
  <c r="N18" i="1" s="1"/>
  <c r="F7" i="1"/>
  <c r="F5" i="1"/>
  <c r="N4" i="1" s="1"/>
  <c r="K29" i="1"/>
  <c r="C43" i="1"/>
  <c r="K15" i="1" s="1"/>
  <c r="C41" i="1"/>
  <c r="K8" i="1" s="1"/>
  <c r="C29" i="1"/>
  <c r="K27" i="1" s="1"/>
  <c r="C27" i="1"/>
  <c r="K20" i="1" s="1"/>
  <c r="C25" i="1"/>
  <c r="K13" i="1" s="1"/>
  <c r="C23" i="1"/>
  <c r="K6" i="1" s="1"/>
  <c r="C20" i="1"/>
  <c r="C18" i="1"/>
  <c r="K19" i="1" s="1"/>
  <c r="C16" i="1"/>
  <c r="K12" i="1" s="1"/>
  <c r="C14" i="1"/>
  <c r="K5" i="1" s="1"/>
  <c r="C9" i="1"/>
  <c r="K18" i="1" s="1"/>
  <c r="C11" i="1"/>
  <c r="K25" i="1" s="1"/>
  <c r="C7" i="1"/>
  <c r="C5" i="1"/>
</calcChain>
</file>

<file path=xl/sharedStrings.xml><?xml version="1.0" encoding="utf-8"?>
<sst xmlns="http://schemas.openxmlformats.org/spreadsheetml/2006/main" count="53" uniqueCount="51">
  <si>
    <t>Tube Name:</t>
  </si>
  <si>
    <t>Q1-UR Median FITC-Width</t>
  </si>
  <si>
    <t>Q1-UR Median FITC-H</t>
  </si>
  <si>
    <t>T0 Daudi OKT 1</t>
  </si>
  <si>
    <t>T0 Daudi OKT 2</t>
  </si>
  <si>
    <t>T0 Daudi SAP 1</t>
  </si>
  <si>
    <t>T0 Daudi SAP 2</t>
  </si>
  <si>
    <t>T0 HSB2 OKT 1</t>
  </si>
  <si>
    <t>T0 HSB2 OKT 2</t>
  </si>
  <si>
    <t>T0 HSB2 SAP 1</t>
  </si>
  <si>
    <t>T0 HSB2 SAP 2</t>
  </si>
  <si>
    <t>T2 Daudi OKT 1</t>
  </si>
  <si>
    <t>T2 Daudi OKT 2</t>
  </si>
  <si>
    <t>T2 Daudi SAP 1</t>
  </si>
  <si>
    <t>T2 Daudi SAP 2</t>
  </si>
  <si>
    <t>T2 HSB2 OKT 1</t>
  </si>
  <si>
    <t>T2 HSB2 OKT 2</t>
  </si>
  <si>
    <t>T2 HSB2 SAP 1</t>
  </si>
  <si>
    <t>T2 HSB2 SAP 2</t>
  </si>
  <si>
    <t>T8 Daudi OKT 1</t>
  </si>
  <si>
    <t>T8 Daudi OKT 2</t>
  </si>
  <si>
    <t>T8 Daudi SAP 1</t>
  </si>
  <si>
    <t>T8 Daudi SAP 2</t>
  </si>
  <si>
    <t>T8 HSB2 OKT 1</t>
  </si>
  <si>
    <t>T8 HSB2 OKT 2</t>
  </si>
  <si>
    <t>T8 HSB2 SAP 1</t>
  </si>
  <si>
    <t>T8 HSB2 SAP 2</t>
  </si>
  <si>
    <t>T16 Daudi OKT 1</t>
  </si>
  <si>
    <t>T16 Daudi OKT 2</t>
  </si>
  <si>
    <t>T16 Daudi SAP 1</t>
  </si>
  <si>
    <t>T16 Daudi SAP 2</t>
  </si>
  <si>
    <t>T16 HSB2 OKT 1</t>
  </si>
  <si>
    <t>T16 HSB2 OKT 2</t>
  </si>
  <si>
    <t>T16 HSB2 SAP 1</t>
  </si>
  <si>
    <t>T16 HSB2 SAP 2</t>
  </si>
  <si>
    <t>T24 Daudi OKT 1</t>
  </si>
  <si>
    <t>T24 Daudi OKT 2</t>
  </si>
  <si>
    <t>T24 Daudi SAP 1</t>
  </si>
  <si>
    <t>T24 Daudi SAP 2</t>
  </si>
  <si>
    <t>T24 HSB2 SAP</t>
  </si>
  <si>
    <t>T24 HSB2 OKT 2</t>
  </si>
  <si>
    <t>T24 HSB2 OKT 1</t>
  </si>
  <si>
    <t>T24 HSB2 SAP 2</t>
  </si>
  <si>
    <t>Daudi OKT</t>
  </si>
  <si>
    <t>FITC W</t>
  </si>
  <si>
    <t>FITCH</t>
  </si>
  <si>
    <t>Daudi SAP</t>
  </si>
  <si>
    <t>HSB2 OKT</t>
  </si>
  <si>
    <t>HSB2 SAP</t>
  </si>
  <si>
    <t>Mean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</si>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</sst>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2A494-60E8-2C4D-A260-49C19D5D0EAB}">
  <dimension ref="A3:O47"/>
  <sheetViews>
    <sheetView tabSelected="1" zoomScale="85" workbookViewId="0"/>
  </sheetViews>
  <sheetFormatPr baseColWidth="10" defaultRowHeight="16" x14ac:dyDescent="0.2"/>
  <cols>
    <col min="1" max="1" width="16.6640625" bestFit="1" customWidth="1"/>
    <col min="2" max="2" width="23.33203125" bestFit="1" customWidth="1"/>
    <col min="3" max="4" width="23.33203125" customWidth="1"/>
    <col min="5" max="5" width="19.33203125" bestFit="1" customWidth="1"/>
  </cols>
  <sheetData>
    <row r="3" spans="1:15" x14ac:dyDescent="0.2">
      <c r="A3" t="s">
        <v>0</v>
      </c>
      <c r="B3" t="s">
        <v>1</v>
      </c>
      <c r="C3" t="s">
        <v>49</v>
      </c>
      <c r="D3" t="s">
        <v>50</v>
      </c>
      <c r="E3" t="s">
        <v>2</v>
      </c>
      <c r="F3" t="s">
        <v>49</v>
      </c>
      <c r="G3" t="s">
        <v>50</v>
      </c>
      <c r="J3" t="s">
        <v>43</v>
      </c>
      <c r="K3" t="s">
        <v>44</v>
      </c>
      <c r="N3" t="s">
        <v>45</v>
      </c>
    </row>
    <row r="4" spans="1:15" x14ac:dyDescent="0.2">
      <c r="A4" t="s">
        <v>3</v>
      </c>
      <c r="B4">
        <v>1530.4</v>
      </c>
      <c r="E4">
        <v>21987.7</v>
      </c>
      <c r="J4">
        <v>0</v>
      </c>
      <c r="K4">
        <f>C5</f>
        <v>1528.95</v>
      </c>
      <c r="L4">
        <f>D5</f>
        <v>2.0506096654410522</v>
      </c>
      <c r="N4">
        <f>F5</f>
        <v>21693.550000000003</v>
      </c>
      <c r="O4">
        <f>G5</f>
        <v>415.99091937204543</v>
      </c>
    </row>
    <row r="5" spans="1:15" x14ac:dyDescent="0.2">
      <c r="A5" t="s">
        <v>4</v>
      </c>
      <c r="B5">
        <v>1527.5</v>
      </c>
      <c r="C5">
        <f>AVERAGE(B4:B5)</f>
        <v>1528.95</v>
      </c>
      <c r="D5">
        <f>STDEV(B4:B5)</f>
        <v>2.0506096654410522</v>
      </c>
      <c r="E5">
        <v>21399.4</v>
      </c>
      <c r="F5">
        <f>AVERAGE(E4:E5)</f>
        <v>21693.550000000003</v>
      </c>
      <c r="G5">
        <f>STDEV(E4:E5)</f>
        <v>415.99091937204543</v>
      </c>
      <c r="J5">
        <v>2</v>
      </c>
      <c r="K5">
        <f>C14</f>
        <v>1318</v>
      </c>
      <c r="L5">
        <f>D14</f>
        <v>2.1213203435596424</v>
      </c>
      <c r="N5">
        <f>F14</f>
        <v>146254</v>
      </c>
      <c r="O5">
        <f>G14</f>
        <v>3552.7873113937057</v>
      </c>
    </row>
    <row r="6" spans="1:15" x14ac:dyDescent="0.2">
      <c r="A6" t="s">
        <v>5</v>
      </c>
      <c r="B6">
        <v>1748.2</v>
      </c>
      <c r="E6">
        <v>3208.3</v>
      </c>
      <c r="J6">
        <v>8</v>
      </c>
      <c r="K6">
        <f>C23</f>
        <v>1228.6500000000001</v>
      </c>
      <c r="L6">
        <f>D23</f>
        <v>10.818733752154145</v>
      </c>
      <c r="N6">
        <f>F23</f>
        <v>267701.84999999998</v>
      </c>
      <c r="O6">
        <f>G23</f>
        <v>16360.965992416213</v>
      </c>
    </row>
    <row r="7" spans="1:15" x14ac:dyDescent="0.2">
      <c r="A7" t="s">
        <v>6</v>
      </c>
      <c r="B7">
        <v>1646.2</v>
      </c>
      <c r="C7">
        <f>AVERAGE(B6:B7)</f>
        <v>1697.2</v>
      </c>
      <c r="D7">
        <f t="shared" ref="D7" si="0">STDEV(B6:B7)</f>
        <v>72.124891681027847</v>
      </c>
      <c r="E7">
        <v>3015.8</v>
      </c>
      <c r="F7">
        <f>AVERAGE(E6:E7)</f>
        <v>3112.05</v>
      </c>
      <c r="G7">
        <f t="shared" ref="G7" si="1">STDEV(E6:E7)</f>
        <v>136.11805537841039</v>
      </c>
      <c r="J7">
        <v>16</v>
      </c>
      <c r="K7">
        <f>C32</f>
        <v>1222.1500000000001</v>
      </c>
      <c r="L7">
        <f>D32</f>
        <v>0.35355339059327379</v>
      </c>
      <c r="N7">
        <f>F32</f>
        <v>621937.55000000005</v>
      </c>
      <c r="O7">
        <f>G32</f>
        <v>22304.198488289167</v>
      </c>
    </row>
    <row r="8" spans="1:15" x14ac:dyDescent="0.2">
      <c r="A8" t="s">
        <v>7</v>
      </c>
      <c r="B8">
        <v>1418.3</v>
      </c>
      <c r="E8">
        <v>3695.8</v>
      </c>
      <c r="J8">
        <v>24</v>
      </c>
      <c r="K8">
        <f>C41</f>
        <v>1211.0999999999999</v>
      </c>
      <c r="L8">
        <f>D41</f>
        <v>4.6669047558313101</v>
      </c>
      <c r="N8">
        <f>F41</f>
        <v>802361.05</v>
      </c>
      <c r="O8">
        <f>G41</f>
        <v>1157.6045114804806</v>
      </c>
    </row>
    <row r="9" spans="1:15" x14ac:dyDescent="0.2">
      <c r="A9" t="s">
        <v>8</v>
      </c>
      <c r="B9">
        <v>1423.8</v>
      </c>
      <c r="C9">
        <f>AVERAGE(B8:B9)</f>
        <v>1421.05</v>
      </c>
      <c r="D9">
        <f t="shared" ref="D9" si="2">STDEV(B8:B9)</f>
        <v>3.8890872965260113</v>
      </c>
      <c r="E9">
        <v>3636.3</v>
      </c>
      <c r="F9">
        <f>AVERAGE(E8:E9)</f>
        <v>3666.05</v>
      </c>
      <c r="G9">
        <f t="shared" ref="G9" si="3">STDEV(E8:E9)</f>
        <v>42.072853480599576</v>
      </c>
    </row>
    <row r="10" spans="1:15" x14ac:dyDescent="0.2">
      <c r="A10" t="s">
        <v>9</v>
      </c>
      <c r="B10">
        <v>1725.9</v>
      </c>
      <c r="E10">
        <v>3401.8</v>
      </c>
      <c r="J10" t="s">
        <v>46</v>
      </c>
    </row>
    <row r="11" spans="1:15" x14ac:dyDescent="0.2">
      <c r="A11" t="s">
        <v>10</v>
      </c>
      <c r="B11">
        <v>1876.7</v>
      </c>
      <c r="C11">
        <f>AVERAGE(B10:B11)</f>
        <v>1801.3000000000002</v>
      </c>
      <c r="D11">
        <f>STDEV(B10:B11)</f>
        <v>106.63170260293133</v>
      </c>
      <c r="E11">
        <v>3867.3</v>
      </c>
      <c r="F11">
        <f>AVERAGE(E10:E11)</f>
        <v>3634.55</v>
      </c>
      <c r="G11">
        <f>STDEV(E10:E11)</f>
        <v>329.15820664233786</v>
      </c>
      <c r="J11">
        <v>0</v>
      </c>
      <c r="K11">
        <f>C7</f>
        <v>1697.2</v>
      </c>
      <c r="L11">
        <f>D7</f>
        <v>72.124891681027847</v>
      </c>
      <c r="N11">
        <f>F7</f>
        <v>3112.05</v>
      </c>
      <c r="O11">
        <f>G7</f>
        <v>136.11805537841039</v>
      </c>
    </row>
    <row r="12" spans="1:15" x14ac:dyDescent="0.2">
      <c r="J12">
        <v>2</v>
      </c>
      <c r="K12">
        <f>C16</f>
        <v>1441.65</v>
      </c>
      <c r="L12">
        <f>D16</f>
        <v>23.405234457274819</v>
      </c>
      <c r="N12">
        <f>F16</f>
        <v>10470.5</v>
      </c>
      <c r="O12">
        <f>G16</f>
        <v>46.103362133363412</v>
      </c>
    </row>
    <row r="13" spans="1:15" x14ac:dyDescent="0.2">
      <c r="A13" t="s">
        <v>11</v>
      </c>
      <c r="B13">
        <v>1319.5</v>
      </c>
      <c r="E13">
        <v>143741.79999999999</v>
      </c>
      <c r="J13">
        <v>8</v>
      </c>
      <c r="K13">
        <f>C25</f>
        <v>1215.6500000000001</v>
      </c>
      <c r="L13">
        <f>D25</f>
        <v>23.122391744800137</v>
      </c>
      <c r="N13">
        <f>F25</f>
        <v>19636.300000000003</v>
      </c>
      <c r="O13">
        <f>G25</f>
        <v>113.98561312727198</v>
      </c>
    </row>
    <row r="14" spans="1:15" x14ac:dyDescent="0.2">
      <c r="A14" t="s">
        <v>12</v>
      </c>
      <c r="B14">
        <v>1316.5</v>
      </c>
      <c r="C14">
        <f>AVERAGE(B13:B14)</f>
        <v>1318</v>
      </c>
      <c r="D14">
        <f>STDEV(B13:B14)</f>
        <v>2.1213203435596424</v>
      </c>
      <c r="E14">
        <v>148766.20000000001</v>
      </c>
      <c r="F14">
        <f>AVERAGE(E13:E14)</f>
        <v>146254</v>
      </c>
      <c r="G14">
        <f>STDEV(E13:E14)</f>
        <v>3552.7873113937057</v>
      </c>
      <c r="J14">
        <v>16</v>
      </c>
      <c r="K14">
        <f>C34</f>
        <v>1213.3499999999999</v>
      </c>
      <c r="L14">
        <f>D34</f>
        <v>4.8790367901870821</v>
      </c>
      <c r="N14">
        <f>F34</f>
        <v>44692.05</v>
      </c>
      <c r="O14">
        <f>G34</f>
        <v>660.22560159388252</v>
      </c>
    </row>
    <row r="15" spans="1:15" x14ac:dyDescent="0.2">
      <c r="A15" t="s">
        <v>13</v>
      </c>
      <c r="B15">
        <v>1425.1</v>
      </c>
      <c r="E15">
        <v>10437.9</v>
      </c>
      <c r="J15">
        <v>24</v>
      </c>
      <c r="K15">
        <f>C43</f>
        <v>1184.4000000000001</v>
      </c>
      <c r="L15">
        <f>D43</f>
        <v>7.0710678118654755</v>
      </c>
      <c r="N15">
        <f>F43</f>
        <v>75768.649999999994</v>
      </c>
      <c r="O15">
        <f>G43</f>
        <v>1160.857202673953</v>
      </c>
    </row>
    <row r="16" spans="1:15" x14ac:dyDescent="0.2">
      <c r="A16" t="s">
        <v>14</v>
      </c>
      <c r="B16">
        <v>1458.2</v>
      </c>
      <c r="C16">
        <f>AVERAGE(B15:B16)</f>
        <v>1441.65</v>
      </c>
      <c r="D16">
        <f t="shared" ref="D16" si="4">STDEV(B15:B16)</f>
        <v>23.405234457274819</v>
      </c>
      <c r="E16">
        <v>10503.1</v>
      </c>
      <c r="F16">
        <f>AVERAGE(E15:E16)</f>
        <v>10470.5</v>
      </c>
      <c r="G16">
        <f t="shared" ref="G16" si="5">STDEV(E15:E16)</f>
        <v>46.103362133363412</v>
      </c>
    </row>
    <row r="17" spans="1:15" x14ac:dyDescent="0.2">
      <c r="A17" t="s">
        <v>15</v>
      </c>
      <c r="B17">
        <v>1393.4</v>
      </c>
      <c r="E17">
        <v>18326.2</v>
      </c>
      <c r="J17" t="s">
        <v>47</v>
      </c>
    </row>
    <row r="18" spans="1:15" x14ac:dyDescent="0.2">
      <c r="A18" t="s">
        <v>16</v>
      </c>
      <c r="B18">
        <v>1380.7</v>
      </c>
      <c r="C18">
        <f>AVERAGE(B17:B18)</f>
        <v>1387.0500000000002</v>
      </c>
      <c r="D18">
        <f t="shared" ref="D18" si="6">STDEV(B17:B18)</f>
        <v>8.9802561210691856</v>
      </c>
      <c r="E18">
        <v>18071.400000000001</v>
      </c>
      <c r="F18">
        <f>AVERAGE(E17:E18)</f>
        <v>18198.800000000003</v>
      </c>
      <c r="G18">
        <f t="shared" ref="G18" si="7">STDEV(E17:E18)</f>
        <v>180.1708078463318</v>
      </c>
      <c r="J18">
        <v>0</v>
      </c>
      <c r="K18">
        <f>C9</f>
        <v>1421.05</v>
      </c>
      <c r="L18">
        <f>D9</f>
        <v>3.8890872965260113</v>
      </c>
      <c r="N18">
        <f>F9</f>
        <v>3666.05</v>
      </c>
      <c r="O18">
        <f>G9</f>
        <v>42.072853480599576</v>
      </c>
    </row>
    <row r="19" spans="1:15" x14ac:dyDescent="0.2">
      <c r="A19" t="s">
        <v>17</v>
      </c>
      <c r="B19">
        <v>1521.4</v>
      </c>
      <c r="E19">
        <v>11037.2</v>
      </c>
      <c r="J19">
        <v>2</v>
      </c>
      <c r="K19">
        <f>C18</f>
        <v>1387.0500000000002</v>
      </c>
      <c r="L19">
        <f>D18</f>
        <v>8.9802561210691856</v>
      </c>
      <c r="N19">
        <f>F18</f>
        <v>18198.800000000003</v>
      </c>
      <c r="O19">
        <f>G18</f>
        <v>180.1708078463318</v>
      </c>
    </row>
    <row r="20" spans="1:15" x14ac:dyDescent="0.2">
      <c r="A20" t="s">
        <v>18</v>
      </c>
      <c r="B20">
        <v>1505.1</v>
      </c>
      <c r="C20">
        <f>AVERAGE(B19:B20)</f>
        <v>1513.25</v>
      </c>
      <c r="D20">
        <f>STDEV(B19:B20)</f>
        <v>11.525840533340853</v>
      </c>
      <c r="E20">
        <v>10839.4</v>
      </c>
      <c r="F20">
        <f>AVERAGE(E19:E20)</f>
        <v>10938.3</v>
      </c>
      <c r="G20">
        <f>STDEV(E19:E20)</f>
        <v>139.86572131869988</v>
      </c>
      <c r="J20">
        <v>8</v>
      </c>
      <c r="K20">
        <f>C27</f>
        <v>1250.4000000000001</v>
      </c>
      <c r="L20">
        <f>D27</f>
        <v>12.445079348883333</v>
      </c>
      <c r="N20">
        <f>F27</f>
        <v>46252.1</v>
      </c>
      <c r="O20">
        <f>G27</f>
        <v>491.43921292465052</v>
      </c>
    </row>
    <row r="21" spans="1:15" x14ac:dyDescent="0.2">
      <c r="J21">
        <v>16</v>
      </c>
      <c r="K21">
        <f>C36</f>
        <v>1239.2</v>
      </c>
      <c r="L21">
        <f>D36</f>
        <v>3.1112698372208731</v>
      </c>
      <c r="N21">
        <f>F36</f>
        <v>118479.1</v>
      </c>
      <c r="O21">
        <f>G36</f>
        <v>1988.1014259840908</v>
      </c>
    </row>
    <row r="22" spans="1:15" x14ac:dyDescent="0.2">
      <c r="A22" t="s">
        <v>19</v>
      </c>
      <c r="B22">
        <v>1221</v>
      </c>
      <c r="E22">
        <v>256132.9</v>
      </c>
      <c r="J22">
        <v>24</v>
      </c>
      <c r="K22">
        <f>C45</f>
        <v>1208.3499999999999</v>
      </c>
      <c r="L22">
        <f>D45</f>
        <v>7.0003571337467241</v>
      </c>
      <c r="N22">
        <f>F45</f>
        <v>119290.35</v>
      </c>
      <c r="O22">
        <f>G45</f>
        <v>303.4195198071414</v>
      </c>
    </row>
    <row r="23" spans="1:15" x14ac:dyDescent="0.2">
      <c r="A23" t="s">
        <v>20</v>
      </c>
      <c r="B23">
        <v>1236.3</v>
      </c>
      <c r="C23">
        <f>AVERAGE(B22:B23)</f>
        <v>1228.6500000000001</v>
      </c>
      <c r="D23">
        <f>STDEV(B22:B23)</f>
        <v>10.818733752154145</v>
      </c>
      <c r="E23">
        <v>279270.8</v>
      </c>
      <c r="F23">
        <f>AVERAGE(E22:E23)</f>
        <v>267701.84999999998</v>
      </c>
      <c r="G23">
        <f>STDEV(E22:E23)</f>
        <v>16360.965992416213</v>
      </c>
    </row>
    <row r="24" spans="1:15" x14ac:dyDescent="0.2">
      <c r="A24" t="s">
        <v>21</v>
      </c>
      <c r="B24">
        <v>1232</v>
      </c>
      <c r="E24">
        <v>19716.900000000001</v>
      </c>
      <c r="J24" t="s">
        <v>48</v>
      </c>
    </row>
    <row r="25" spans="1:15" x14ac:dyDescent="0.2">
      <c r="A25" t="s">
        <v>22</v>
      </c>
      <c r="B25">
        <v>1199.3</v>
      </c>
      <c r="C25">
        <f>AVERAGE(B24:B25)</f>
        <v>1215.6500000000001</v>
      </c>
      <c r="D25">
        <f t="shared" ref="D25" si="8">STDEV(B24:B25)</f>
        <v>23.122391744800137</v>
      </c>
      <c r="E25">
        <v>19555.7</v>
      </c>
      <c r="F25">
        <f>AVERAGE(E24:E25)</f>
        <v>19636.300000000003</v>
      </c>
      <c r="G25">
        <f t="shared" ref="G25" si="9">STDEV(E24:E25)</f>
        <v>113.98561312727198</v>
      </c>
      <c r="J25">
        <v>0</v>
      </c>
      <c r="K25">
        <f>C11</f>
        <v>1801.3000000000002</v>
      </c>
      <c r="L25">
        <f>D11</f>
        <v>106.63170260293133</v>
      </c>
      <c r="N25">
        <f>F11</f>
        <v>3634.55</v>
      </c>
      <c r="O25">
        <f>G11</f>
        <v>329.15820664233786</v>
      </c>
    </row>
    <row r="26" spans="1:15" x14ac:dyDescent="0.2">
      <c r="A26" t="s">
        <v>23</v>
      </c>
      <c r="B26">
        <v>1259.2</v>
      </c>
      <c r="E26">
        <v>45904.6</v>
      </c>
      <c r="J26">
        <v>2</v>
      </c>
      <c r="K26">
        <f>C20</f>
        <v>1513.25</v>
      </c>
      <c r="L26">
        <f>D20</f>
        <v>11.525840533340853</v>
      </c>
      <c r="N26">
        <f>F20</f>
        <v>10938.3</v>
      </c>
      <c r="O26">
        <f>G20</f>
        <v>139.86572131869988</v>
      </c>
    </row>
    <row r="27" spans="1:15" x14ac:dyDescent="0.2">
      <c r="A27" t="s">
        <v>24</v>
      </c>
      <c r="B27">
        <v>1241.5999999999999</v>
      </c>
      <c r="C27">
        <f>AVERAGE(B26:B27)</f>
        <v>1250.4000000000001</v>
      </c>
      <c r="D27">
        <f t="shared" ref="D27" si="10">STDEV(B26:B27)</f>
        <v>12.445079348883333</v>
      </c>
      <c r="E27">
        <v>46599.6</v>
      </c>
      <c r="F27">
        <f>AVERAGE(E26:E27)</f>
        <v>46252.1</v>
      </c>
      <c r="G27">
        <f t="shared" ref="G27" si="11">STDEV(E26:E27)</f>
        <v>491.43921292465052</v>
      </c>
      <c r="J27">
        <v>8</v>
      </c>
      <c r="K27">
        <f>C29</f>
        <v>1337.2</v>
      </c>
      <c r="L27">
        <f>D29</f>
        <v>3.9597979746446019</v>
      </c>
      <c r="N27">
        <f>F29</f>
        <v>15773.099999999999</v>
      </c>
      <c r="O27">
        <f>G29</f>
        <v>136.04734470029149</v>
      </c>
    </row>
    <row r="28" spans="1:15" x14ac:dyDescent="0.2">
      <c r="A28" t="s">
        <v>25</v>
      </c>
      <c r="B28">
        <v>1334.4</v>
      </c>
      <c r="E28">
        <v>15869.3</v>
      </c>
      <c r="J28">
        <v>16</v>
      </c>
      <c r="K28">
        <f>C38</f>
        <v>1312.65</v>
      </c>
      <c r="L28">
        <f>D38</f>
        <v>8.6974134085945032</v>
      </c>
      <c r="N28">
        <f>F38</f>
        <v>32088.5</v>
      </c>
      <c r="O28">
        <f>G38</f>
        <v>539.66389540157104</v>
      </c>
    </row>
    <row r="29" spans="1:15" x14ac:dyDescent="0.2">
      <c r="A29" t="s">
        <v>26</v>
      </c>
      <c r="B29">
        <v>1340</v>
      </c>
      <c r="C29">
        <f>AVERAGE(B28:B29)</f>
        <v>1337.2</v>
      </c>
      <c r="D29">
        <f>STDEV(B28:B29)</f>
        <v>3.9597979746446019</v>
      </c>
      <c r="E29">
        <v>15676.9</v>
      </c>
      <c r="F29">
        <f>AVERAGE(E28:E29)</f>
        <v>15773.099999999999</v>
      </c>
      <c r="G29">
        <f>STDEV(E28:E29)</f>
        <v>136.04734470029149</v>
      </c>
      <c r="J29">
        <v>24</v>
      </c>
      <c r="K29">
        <f>C47</f>
        <v>1246.8499999999999</v>
      </c>
      <c r="L29">
        <f>D47</f>
        <v>14.778531726798747</v>
      </c>
      <c r="N29">
        <f>F47</f>
        <v>40280.400000000001</v>
      </c>
      <c r="O29">
        <f>G47</f>
        <v>794.08091527249292</v>
      </c>
    </row>
    <row r="31" spans="1:15" x14ac:dyDescent="0.2">
      <c r="A31" t="s">
        <v>27</v>
      </c>
      <c r="B31">
        <v>1222.4000000000001</v>
      </c>
      <c r="E31">
        <v>606166.1</v>
      </c>
    </row>
    <row r="32" spans="1:15" x14ac:dyDescent="0.2">
      <c r="A32" t="s">
        <v>28</v>
      </c>
      <c r="B32">
        <v>1221.9000000000001</v>
      </c>
      <c r="C32">
        <f>AVERAGE(B31:B32)</f>
        <v>1222.1500000000001</v>
      </c>
      <c r="D32">
        <f>STDEV(B31:B32)</f>
        <v>0.35355339059327379</v>
      </c>
      <c r="E32">
        <v>637709</v>
      </c>
      <c r="F32">
        <f>AVERAGE(E31:E32)</f>
        <v>621937.55000000005</v>
      </c>
      <c r="G32">
        <f>STDEV(E31:E32)</f>
        <v>22304.198488289167</v>
      </c>
    </row>
    <row r="33" spans="1:7" x14ac:dyDescent="0.2">
      <c r="A33" t="s">
        <v>29</v>
      </c>
      <c r="B33">
        <v>1209.9000000000001</v>
      </c>
      <c r="E33">
        <v>44225.2</v>
      </c>
    </row>
    <row r="34" spans="1:7" x14ac:dyDescent="0.2">
      <c r="A34" t="s">
        <v>30</v>
      </c>
      <c r="B34">
        <v>1216.8</v>
      </c>
      <c r="C34">
        <f>AVERAGE(B33:B34)</f>
        <v>1213.3499999999999</v>
      </c>
      <c r="D34">
        <f t="shared" ref="D34" si="12">STDEV(B33:B34)</f>
        <v>4.8790367901870821</v>
      </c>
      <c r="E34">
        <v>45158.9</v>
      </c>
      <c r="F34">
        <f>AVERAGE(E33:E34)</f>
        <v>44692.05</v>
      </c>
      <c r="G34">
        <f t="shared" ref="G34" si="13">STDEV(E33:E34)</f>
        <v>660.22560159388252</v>
      </c>
    </row>
    <row r="35" spans="1:7" x14ac:dyDescent="0.2">
      <c r="A35" t="s">
        <v>31</v>
      </c>
      <c r="B35">
        <v>1241.4000000000001</v>
      </c>
      <c r="E35">
        <v>117073.3</v>
      </c>
    </row>
    <row r="36" spans="1:7" x14ac:dyDescent="0.2">
      <c r="A36" t="s">
        <v>32</v>
      </c>
      <c r="B36">
        <v>1237</v>
      </c>
      <c r="C36">
        <f>AVERAGE(B35:B36)</f>
        <v>1239.2</v>
      </c>
      <c r="D36">
        <f t="shared" ref="D36" si="14">STDEV(B35:B36)</f>
        <v>3.1112698372208731</v>
      </c>
      <c r="E36">
        <v>119884.9</v>
      </c>
      <c r="F36">
        <f>AVERAGE(E35:E36)</f>
        <v>118479.1</v>
      </c>
      <c r="G36">
        <f t="shared" ref="G36" si="15">STDEV(E35:E36)</f>
        <v>1988.1014259840908</v>
      </c>
    </row>
    <row r="37" spans="1:7" x14ac:dyDescent="0.2">
      <c r="A37" t="s">
        <v>33</v>
      </c>
      <c r="B37">
        <v>1318.8</v>
      </c>
      <c r="E37">
        <v>31706.9</v>
      </c>
    </row>
    <row r="38" spans="1:7" x14ac:dyDescent="0.2">
      <c r="A38" t="s">
        <v>34</v>
      </c>
      <c r="B38">
        <v>1306.5</v>
      </c>
      <c r="C38">
        <f>AVERAGE(B37:B38)</f>
        <v>1312.65</v>
      </c>
      <c r="D38">
        <f>STDEV(B37:B38)</f>
        <v>8.6974134085945032</v>
      </c>
      <c r="E38">
        <v>32470.1</v>
      </c>
      <c r="F38">
        <f>AVERAGE(E37:E38)</f>
        <v>32088.5</v>
      </c>
      <c r="G38">
        <f>STDEV(E37:E38)</f>
        <v>539.66389540157104</v>
      </c>
    </row>
    <row r="40" spans="1:7" x14ac:dyDescent="0.2">
      <c r="A40" t="s">
        <v>35</v>
      </c>
      <c r="B40">
        <v>1214.4000000000001</v>
      </c>
      <c r="E40">
        <v>803179.6</v>
      </c>
    </row>
    <row r="41" spans="1:7" x14ac:dyDescent="0.2">
      <c r="A41" t="s">
        <v>36</v>
      </c>
      <c r="B41">
        <v>1207.8</v>
      </c>
      <c r="C41">
        <f>AVERAGE(B40:B41)</f>
        <v>1211.0999999999999</v>
      </c>
      <c r="D41">
        <f>STDEV(B40:B41)</f>
        <v>4.6669047558313101</v>
      </c>
      <c r="E41">
        <v>801542.5</v>
      </c>
      <c r="F41">
        <f>AVERAGE(E40:E41)</f>
        <v>802361.05</v>
      </c>
      <c r="G41">
        <f>STDEV(E40:E41)</f>
        <v>1157.6045114804806</v>
      </c>
    </row>
    <row r="42" spans="1:7" x14ac:dyDescent="0.2">
      <c r="A42" t="s">
        <v>37</v>
      </c>
      <c r="B42">
        <v>1189.4000000000001</v>
      </c>
      <c r="E42">
        <v>76589.5</v>
      </c>
    </row>
    <row r="43" spans="1:7" x14ac:dyDescent="0.2">
      <c r="A43" t="s">
        <v>38</v>
      </c>
      <c r="B43">
        <v>1179.4000000000001</v>
      </c>
      <c r="C43">
        <f>AVERAGE(B42:B43)</f>
        <v>1184.4000000000001</v>
      </c>
      <c r="D43">
        <f t="shared" ref="D43" si="16">STDEV(B42:B43)</f>
        <v>7.0710678118654755</v>
      </c>
      <c r="E43">
        <v>74947.8</v>
      </c>
      <c r="F43">
        <f>AVERAGE(E42:E43)</f>
        <v>75768.649999999994</v>
      </c>
      <c r="G43">
        <f t="shared" ref="G43" si="17">STDEV(E42:E43)</f>
        <v>1160.857202673953</v>
      </c>
    </row>
    <row r="44" spans="1:7" x14ac:dyDescent="0.2">
      <c r="A44" t="s">
        <v>40</v>
      </c>
      <c r="B44">
        <v>1213.3</v>
      </c>
      <c r="E44">
        <v>119075.8</v>
      </c>
    </row>
    <row r="45" spans="1:7" x14ac:dyDescent="0.2">
      <c r="A45" t="s">
        <v>41</v>
      </c>
      <c r="B45">
        <v>1203.4000000000001</v>
      </c>
      <c r="C45">
        <f>AVERAGE(B44:B45)</f>
        <v>1208.3499999999999</v>
      </c>
      <c r="D45">
        <f t="shared" ref="D45" si="18">STDEV(B44:B45)</f>
        <v>7.0003571337467241</v>
      </c>
      <c r="E45">
        <v>119504.9</v>
      </c>
      <c r="F45">
        <f>AVERAGE(E44:E45)</f>
        <v>119290.35</v>
      </c>
      <c r="G45">
        <f t="shared" ref="G45" si="19">STDEV(E44:E45)</f>
        <v>303.4195198071414</v>
      </c>
    </row>
    <row r="46" spans="1:7" x14ac:dyDescent="0.2">
      <c r="A46" t="s">
        <v>42</v>
      </c>
      <c r="B46">
        <v>1236.4000000000001</v>
      </c>
      <c r="E46">
        <v>39718.9</v>
      </c>
    </row>
    <row r="47" spans="1:7" x14ac:dyDescent="0.2">
      <c r="A47" t="s">
        <v>39</v>
      </c>
      <c r="B47">
        <v>1257.3</v>
      </c>
      <c r="C47">
        <f>AVERAGE(B46:B47)</f>
        <v>1246.8499999999999</v>
      </c>
      <c r="D47">
        <f>STDEV(B46:B47)</f>
        <v>14.778531726798747</v>
      </c>
      <c r="E47">
        <v>40841.9</v>
      </c>
      <c r="F47">
        <f>AVERAGE(E46:E47)</f>
        <v>40280.400000000001</v>
      </c>
      <c r="G47">
        <f>STDEV(E46:E47)</f>
        <v>794.08091527249292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Uptake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Harrison Wensley</dc:creator>
  <cp:lastModifiedBy>Harrison Wensley</cp:lastModifiedBy>
  <dcterms:created xsi:type="dcterms:W3CDTF">2019-09-03T13:03:49Z</dcterms:created>
  <dcterms:modified xsi:type="dcterms:W3CDTF">2019-11-14T11:00:35Z</dcterms:modified>
</cp:coreProperties>
</file>